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ROFIT AND LOSS" sheetId="1" r:id="rId1"/>
  </sheets>
  <calcPr calcId="152511"/>
</workbook>
</file>

<file path=xl/calcChain.xml><?xml version="1.0" encoding="utf-8"?>
<calcChain xmlns="http://schemas.openxmlformats.org/spreadsheetml/2006/main">
  <c r="D37" i="1" l="1"/>
  <c r="D20" i="1"/>
  <c r="C29" i="1"/>
  <c r="C28" i="1"/>
  <c r="C26" i="1"/>
  <c r="C25" i="1"/>
  <c r="C24" i="1"/>
  <c r="C23" i="1"/>
  <c r="C12" i="1"/>
  <c r="D15" i="1" s="1"/>
  <c r="D7" i="1"/>
  <c r="D16" i="1" l="1"/>
  <c r="D21" i="1" s="1"/>
</calcChain>
</file>

<file path=xl/sharedStrings.xml><?xml version="1.0" encoding="utf-8"?>
<sst xmlns="http://schemas.openxmlformats.org/spreadsheetml/2006/main" count="45" uniqueCount="45">
  <si>
    <t>Account</t>
  </si>
  <si>
    <t>Revenue</t>
  </si>
  <si>
    <t>Cost of Sales</t>
  </si>
  <si>
    <t>Gross Profit</t>
  </si>
  <si>
    <t>Other Expense</t>
  </si>
  <si>
    <t>Profit Before Tax</t>
  </si>
  <si>
    <t>As at 31 December 2019</t>
  </si>
  <si>
    <t>Tom Cooper Profit and loss statement</t>
  </si>
  <si>
    <r>
      <t>AMOUNT (</t>
    </r>
    <r>
      <rPr>
        <b/>
        <sz val="12"/>
        <color rgb="FF000000"/>
        <rFont val="Calibri"/>
        <family val="2"/>
      </rPr>
      <t>€</t>
    </r>
    <r>
      <rPr>
        <b/>
        <sz val="12"/>
        <color rgb="FF000000"/>
        <rFont val="Arial Narrow"/>
        <family val="2"/>
      </rPr>
      <t>)</t>
    </r>
  </si>
  <si>
    <t>Purchases</t>
  </si>
  <si>
    <t>Sales</t>
  </si>
  <si>
    <t>Less Return Inwards</t>
  </si>
  <si>
    <t>Less Return outwards</t>
  </si>
  <si>
    <t>Opening Inventory</t>
  </si>
  <si>
    <t>Carriage Expense</t>
  </si>
  <si>
    <t xml:space="preserve"> Add Carriage Expense</t>
  </si>
  <si>
    <t>Less Drawings</t>
  </si>
  <si>
    <t>Less Clossing Inventory</t>
  </si>
  <si>
    <t>Total Coast of Sales</t>
  </si>
  <si>
    <t>Total Revenue</t>
  </si>
  <si>
    <t>Add other Incomes</t>
  </si>
  <si>
    <t>Discount received</t>
  </si>
  <si>
    <t>97000-38800</t>
  </si>
  <si>
    <t>40%*97000</t>
  </si>
  <si>
    <t>Depreciation-Buidings</t>
  </si>
  <si>
    <t>Depreciation-Equipments</t>
  </si>
  <si>
    <t>Depreciation-Van</t>
  </si>
  <si>
    <t>2%*1080000</t>
  </si>
  <si>
    <t>15%*850000</t>
  </si>
  <si>
    <t>(380000-136800)*20%</t>
  </si>
  <si>
    <t>Bad debts written 0ff</t>
  </si>
  <si>
    <t>Telephone cost</t>
  </si>
  <si>
    <t>(8400+312,000)</t>
  </si>
  <si>
    <t>Light &amp; Heat</t>
  </si>
  <si>
    <t>(136800-17000)</t>
  </si>
  <si>
    <t>Discounts Allowed</t>
  </si>
  <si>
    <t>Motor expenses</t>
  </si>
  <si>
    <t>Decrease in provision for bad debts</t>
  </si>
  <si>
    <t>11000-4030</t>
  </si>
  <si>
    <t>Rates</t>
  </si>
  <si>
    <t>Interest cost</t>
  </si>
  <si>
    <t>Wages and salaries</t>
  </si>
  <si>
    <t>Selling and Distribution</t>
  </si>
  <si>
    <t>Total Other Expense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</si>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</sst>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Arial Narrow"/>
      <family val="2"/>
    </font>
    <font>
      <b/>
      <sz val="12"/>
      <color rgb="FF000000"/>
      <name val="Calibri"/>
      <family val="2"/>
    </font>
    <font>
      <sz val="12"/>
      <color rgb="FF000000"/>
      <name val="Arial Narrow"/>
      <family val="2"/>
    </font>
    <font>
      <b/>
      <u val="singleAccounting"/>
      <sz val="12"/>
      <color rgb="FF000000"/>
      <name val="Arial Narrow"/>
      <family val="2"/>
    </font>
    <font>
      <b/>
      <u val="doubleAccounting"/>
      <sz val="12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4" xfId="0" applyNumberFormat="1" applyFont="1" applyBorder="1"/>
    <xf numFmtId="0" fontId="2" fillId="0" borderId="5" xfId="0" applyFont="1" applyBorder="1"/>
    <xf numFmtId="0" fontId="4" fillId="0" borderId="5" xfId="0" applyNumberFormat="1" applyFont="1" applyBorder="1"/>
    <xf numFmtId="0" fontId="4" fillId="0" borderId="7" xfId="0" applyNumberFormat="1" applyFont="1" applyBorder="1"/>
    <xf numFmtId="0" fontId="2" fillId="0" borderId="8" xfId="0" applyFont="1" applyBorder="1"/>
    <xf numFmtId="43" fontId="2" fillId="0" borderId="5" xfId="1" applyFont="1" applyBorder="1"/>
    <xf numFmtId="43" fontId="2" fillId="0" borderId="10" xfId="1" applyFont="1" applyBorder="1"/>
    <xf numFmtId="43" fontId="6" fillId="0" borderId="6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0" fillId="0" borderId="0" xfId="1" applyFont="1"/>
    <xf numFmtId="0" fontId="6" fillId="2" borderId="4" xfId="0" applyNumberFormat="1" applyFont="1" applyFill="1" applyBorder="1"/>
    <xf numFmtId="43" fontId="4" fillId="0" borderId="6" xfId="1" applyFont="1" applyBorder="1" applyAlignment="1">
      <alignment horizontal="right"/>
    </xf>
    <xf numFmtId="43" fontId="2" fillId="0" borderId="6" xfId="1" applyFont="1" applyBorder="1"/>
    <xf numFmtId="43" fontId="0" fillId="0" borderId="6" xfId="1" applyFont="1" applyBorder="1" applyAlignment="1">
      <alignment horizontal="right"/>
    </xf>
    <xf numFmtId="43" fontId="7" fillId="0" borderId="6" xfId="1" applyFont="1" applyBorder="1" applyAlignment="1">
      <alignment horizontal="right"/>
    </xf>
    <xf numFmtId="43" fontId="8" fillId="0" borderId="9" xfId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="98" zoomScaleNormal="98" workbookViewId="0">
      <selection activeCell="J18" sqref="J18"/>
    </sheetView>
  </sheetViews>
  <sheetFormatPr defaultRowHeight="15" x14ac:dyDescent="0.25"/>
  <cols>
    <col min="1" max="1" width="38.85546875" bestFit="1" customWidth="1"/>
    <col min="2" max="2" width="22.7109375" bestFit="1" customWidth="1"/>
    <col min="3" max="3" width="13.85546875" style="17" bestFit="1" customWidth="1"/>
    <col min="4" max="4" width="20.85546875" style="17" customWidth="1"/>
  </cols>
  <sheetData>
    <row r="1" spans="1:4" ht="16.5" thickTop="1" x14ac:dyDescent="0.25">
      <c r="A1" s="1" t="s">
        <v>7</v>
      </c>
      <c r="B1" s="2"/>
      <c r="C1" s="2"/>
      <c r="D1" s="3"/>
    </row>
    <row r="2" spans="1:4" ht="15.75" x14ac:dyDescent="0.25">
      <c r="A2" s="4" t="s">
        <v>6</v>
      </c>
      <c r="B2" s="5"/>
      <c r="C2" s="5"/>
      <c r="D2" s="6"/>
    </row>
    <row r="3" spans="1:4" ht="15.75" x14ac:dyDescent="0.25">
      <c r="A3" s="7" t="s">
        <v>0</v>
      </c>
      <c r="B3" s="8"/>
      <c r="C3" s="12"/>
      <c r="D3" s="19" t="s">
        <v>8</v>
      </c>
    </row>
    <row r="4" spans="1:4" ht="15.75" x14ac:dyDescent="0.25">
      <c r="A4" s="7" t="s">
        <v>1</v>
      </c>
      <c r="B4" s="8"/>
      <c r="C4" s="12"/>
      <c r="D4" s="20"/>
    </row>
    <row r="5" spans="1:4" ht="15.75" x14ac:dyDescent="0.25">
      <c r="A5" s="18" t="s">
        <v>10</v>
      </c>
      <c r="B5" s="8"/>
      <c r="C5" s="12"/>
      <c r="D5" s="14">
        <v>5681000</v>
      </c>
    </row>
    <row r="6" spans="1:4" ht="15.75" x14ac:dyDescent="0.25">
      <c r="A6" s="18" t="s">
        <v>11</v>
      </c>
      <c r="B6" s="8"/>
      <c r="C6" s="12"/>
      <c r="D6" s="14">
        <v>-25800</v>
      </c>
    </row>
    <row r="7" spans="1:4" ht="15.75" x14ac:dyDescent="0.25">
      <c r="A7" s="7" t="s">
        <v>19</v>
      </c>
      <c r="B7" s="9"/>
      <c r="C7" s="12"/>
      <c r="D7" s="21">
        <f>SUM(D5:D6)</f>
        <v>5655200</v>
      </c>
    </row>
    <row r="8" spans="1:4" ht="15.75" x14ac:dyDescent="0.25">
      <c r="A8" s="7" t="s">
        <v>2</v>
      </c>
      <c r="B8" s="8"/>
      <c r="C8" s="12"/>
      <c r="D8" s="20"/>
    </row>
    <row r="9" spans="1:4" ht="15.75" x14ac:dyDescent="0.25">
      <c r="A9" s="18" t="s">
        <v>13</v>
      </c>
      <c r="B9" s="8"/>
      <c r="C9" s="13">
        <v>144600</v>
      </c>
      <c r="D9" s="20"/>
    </row>
    <row r="10" spans="1:4" ht="15.75" x14ac:dyDescent="0.25">
      <c r="A10" s="18" t="s">
        <v>9</v>
      </c>
      <c r="B10" s="8"/>
      <c r="C10" s="14">
        <v>3461600</v>
      </c>
      <c r="D10" s="14"/>
    </row>
    <row r="11" spans="1:4" ht="15.75" x14ac:dyDescent="0.25">
      <c r="A11" s="18" t="s">
        <v>12</v>
      </c>
      <c r="B11" s="8"/>
      <c r="C11" s="12">
        <v>-18680</v>
      </c>
      <c r="D11" s="14"/>
    </row>
    <row r="12" spans="1:4" ht="15.75" x14ac:dyDescent="0.25">
      <c r="A12" s="18" t="s">
        <v>15</v>
      </c>
      <c r="B12" s="8" t="s">
        <v>23</v>
      </c>
      <c r="C12" s="12">
        <f>(97000*40)/100</f>
        <v>38800</v>
      </c>
      <c r="D12" s="14"/>
    </row>
    <row r="13" spans="1:4" ht="15.75" x14ac:dyDescent="0.25">
      <c r="A13" s="18" t="s">
        <v>16</v>
      </c>
      <c r="B13" s="8"/>
      <c r="C13" s="12">
        <v>-13800</v>
      </c>
      <c r="D13" s="14"/>
    </row>
    <row r="14" spans="1:4" ht="15.75" x14ac:dyDescent="0.25">
      <c r="A14" s="18" t="s">
        <v>17</v>
      </c>
      <c r="B14" s="8"/>
      <c r="C14" s="12">
        <v>-123680</v>
      </c>
      <c r="D14" s="14"/>
    </row>
    <row r="15" spans="1:4" ht="18" x14ac:dyDescent="0.4">
      <c r="A15" s="7" t="s">
        <v>18</v>
      </c>
      <c r="B15" s="9"/>
      <c r="C15" s="12"/>
      <c r="D15" s="22">
        <f>C9+C10+C11+C12+C13+C14</f>
        <v>3488840</v>
      </c>
    </row>
    <row r="16" spans="1:4" ht="15.75" x14ac:dyDescent="0.25">
      <c r="A16" s="7" t="s">
        <v>3</v>
      </c>
      <c r="B16" s="8"/>
      <c r="C16" s="12"/>
      <c r="D16" s="19">
        <f>D7-D15</f>
        <v>2166360</v>
      </c>
    </row>
    <row r="17" spans="1:4" ht="15.75" x14ac:dyDescent="0.25">
      <c r="A17" s="7" t="s">
        <v>20</v>
      </c>
      <c r="B17" s="8"/>
      <c r="C17" s="12"/>
      <c r="D17" s="19"/>
    </row>
    <row r="18" spans="1:4" ht="15.75" x14ac:dyDescent="0.25">
      <c r="A18" s="18" t="s">
        <v>21</v>
      </c>
      <c r="B18" s="8"/>
      <c r="C18" s="12">
        <v>24800</v>
      </c>
      <c r="D18" s="19"/>
    </row>
    <row r="19" spans="1:4" ht="15.75" x14ac:dyDescent="0.25">
      <c r="A19" s="18" t="s">
        <v>37</v>
      </c>
      <c r="B19" s="8" t="s">
        <v>38</v>
      </c>
      <c r="C19" s="12">
        <v>6970</v>
      </c>
      <c r="D19" s="19"/>
    </row>
    <row r="20" spans="1:4" ht="18" x14ac:dyDescent="0.4">
      <c r="A20" s="7"/>
      <c r="B20" s="8"/>
      <c r="C20" s="12"/>
      <c r="D20" s="22">
        <f>C18+C19</f>
        <v>31770</v>
      </c>
    </row>
    <row r="21" spans="1:4" ht="15.75" x14ac:dyDescent="0.25">
      <c r="A21" s="7" t="s">
        <v>44</v>
      </c>
      <c r="B21" s="8"/>
      <c r="C21" s="12"/>
      <c r="D21" s="19">
        <f>D16+D20</f>
        <v>2198130</v>
      </c>
    </row>
    <row r="22" spans="1:4" ht="15.75" x14ac:dyDescent="0.25">
      <c r="A22" s="7" t="s">
        <v>4</v>
      </c>
      <c r="B22" s="8"/>
      <c r="C22" s="12"/>
      <c r="D22" s="20"/>
    </row>
    <row r="23" spans="1:4" ht="15.75" x14ac:dyDescent="0.25">
      <c r="A23" s="18" t="s">
        <v>14</v>
      </c>
      <c r="B23" s="8" t="s">
        <v>22</v>
      </c>
      <c r="C23" s="12">
        <f>97000-38800</f>
        <v>58200</v>
      </c>
      <c r="D23" s="14"/>
    </row>
    <row r="24" spans="1:4" ht="15.75" x14ac:dyDescent="0.25">
      <c r="A24" s="18" t="s">
        <v>24</v>
      </c>
      <c r="B24" s="8" t="s">
        <v>27</v>
      </c>
      <c r="C24" s="12">
        <f>(2*1080000)/100</f>
        <v>21600</v>
      </c>
      <c r="D24" s="14"/>
    </row>
    <row r="25" spans="1:4" ht="15.75" x14ac:dyDescent="0.25">
      <c r="A25" s="18" t="s">
        <v>25</v>
      </c>
      <c r="B25" s="8" t="s">
        <v>28</v>
      </c>
      <c r="C25" s="12">
        <f>(15*850000)/100</f>
        <v>127500</v>
      </c>
      <c r="D25" s="14"/>
    </row>
    <row r="26" spans="1:4" ht="15.75" x14ac:dyDescent="0.25">
      <c r="A26" s="18" t="s">
        <v>26</v>
      </c>
      <c r="B26" s="8" t="s">
        <v>29</v>
      </c>
      <c r="C26" s="12">
        <f>20%*243200</f>
        <v>48640</v>
      </c>
      <c r="D26" s="14"/>
    </row>
    <row r="27" spans="1:4" ht="15.75" x14ac:dyDescent="0.25">
      <c r="A27" s="18" t="s">
        <v>30</v>
      </c>
      <c r="B27" s="8"/>
      <c r="C27" s="12">
        <v>6200</v>
      </c>
      <c r="D27" s="14"/>
    </row>
    <row r="28" spans="1:4" ht="15.75" x14ac:dyDescent="0.25">
      <c r="A28" s="18" t="s">
        <v>31</v>
      </c>
      <c r="B28" s="8" t="s">
        <v>32</v>
      </c>
      <c r="C28" s="12">
        <f>8400+312000</f>
        <v>320400</v>
      </c>
      <c r="D28" s="14"/>
    </row>
    <row r="29" spans="1:4" ht="15.75" x14ac:dyDescent="0.25">
      <c r="A29" s="18" t="s">
        <v>33</v>
      </c>
      <c r="B29" s="8" t="s">
        <v>34</v>
      </c>
      <c r="C29" s="12">
        <f>136800-17000</f>
        <v>119800</v>
      </c>
      <c r="D29" s="14"/>
    </row>
    <row r="30" spans="1:4" ht="15.75" x14ac:dyDescent="0.25">
      <c r="A30" s="18" t="s">
        <v>40</v>
      </c>
      <c r="B30" s="8"/>
      <c r="C30" s="12">
        <v>24800</v>
      </c>
      <c r="D30" s="14"/>
    </row>
    <row r="31" spans="1:4" ht="15.75" x14ac:dyDescent="0.25">
      <c r="A31" s="18" t="s">
        <v>35</v>
      </c>
      <c r="B31" s="8"/>
      <c r="C31" s="12">
        <v>33000</v>
      </c>
      <c r="D31" s="14"/>
    </row>
    <row r="32" spans="1:4" ht="15.75" x14ac:dyDescent="0.25">
      <c r="A32" s="18" t="s">
        <v>36</v>
      </c>
      <c r="B32" s="8"/>
      <c r="C32" s="12">
        <v>158800</v>
      </c>
      <c r="D32" s="14"/>
    </row>
    <row r="33" spans="1:4" ht="15.75" x14ac:dyDescent="0.25">
      <c r="A33" s="18" t="s">
        <v>39</v>
      </c>
      <c r="B33" s="8"/>
      <c r="C33" s="12">
        <v>62300</v>
      </c>
      <c r="D33" s="14"/>
    </row>
    <row r="34" spans="1:4" ht="15.75" x14ac:dyDescent="0.25">
      <c r="A34" s="18" t="s">
        <v>41</v>
      </c>
      <c r="B34" s="8"/>
      <c r="C34" s="12">
        <v>373000</v>
      </c>
      <c r="D34" s="14"/>
    </row>
    <row r="35" spans="1:4" ht="15.75" x14ac:dyDescent="0.25">
      <c r="A35" s="18" t="s">
        <v>42</v>
      </c>
      <c r="B35" s="8"/>
      <c r="C35" s="12">
        <v>229380</v>
      </c>
      <c r="D35" s="14"/>
    </row>
    <row r="36" spans="1:4" ht="18" x14ac:dyDescent="0.4">
      <c r="A36" s="7" t="s">
        <v>43</v>
      </c>
      <c r="B36" s="9"/>
      <c r="C36" s="15"/>
      <c r="D36" s="22">
        <v>1583620</v>
      </c>
    </row>
    <row r="37" spans="1:4" ht="18.75" thickBot="1" x14ac:dyDescent="0.45">
      <c r="A37" s="10" t="s">
        <v>5</v>
      </c>
      <c r="B37" s="11"/>
      <c r="C37" s="16"/>
      <c r="D37" s="23">
        <f>D21-D36</f>
        <v>614510</v>
      </c>
    </row>
    <row r="38" spans="1:4" ht="15.75" thickTop="1" x14ac:dyDescent="0.25"/>
  </sheetData>
  <mergeCells count="2">
    <mergeCell ref="A1:D1"/>
    <mergeCell ref="A2:D2"/>
  </mergeCells>
  <pageMargins left="0.7" right="0.7" top="0.7" bottom="0.7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2020-05-05T12:41:04Z</dcterms:created>
  <dcterms:modified xsi:type="dcterms:W3CDTF">2020-05-05T18:10:16Z</dcterms:modified>
</cp:coreProperties>
</file>